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CONTABLE\"/>
    </mc:Choice>
  </mc:AlternateContent>
  <bookViews>
    <workbookView xWindow="0" yWindow="0" windowWidth="20490" windowHeight="705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E25" i="1"/>
  <c r="E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D14" i="1"/>
  <c r="D25" i="1" s="1"/>
  <c r="H12" i="1"/>
  <c r="H25" i="1" l="1"/>
  <c r="J25" i="1" s="1"/>
  <c r="D38" i="1"/>
  <c r="H38" i="1" s="1"/>
  <c r="J38" i="1" s="1"/>
  <c r="H14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<sst xmlns="http://schemas.openxmlformats.org/spreadsheetml/2006/main" count="35" uniqueCount="27">
  <si>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</si>
  <si>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31 de Marzo del 2018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</si>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</sst>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8" fillId="3" borderId="0" xfId="0" applyFont="1" applyFill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43" fontId="8" fillId="3" borderId="0" xfId="1" applyFont="1" applyFill="1" applyAlignment="1">
      <alignment horizontal="center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66675</xdr:rowOff>
    </xdr:from>
    <xdr:to>
      <xdr:col>2</xdr:col>
      <xdr:colOff>1828800</xdr:colOff>
      <xdr:row>44</xdr:row>
      <xdr:rowOff>76199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65817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42</xdr:row>
      <xdr:rowOff>64287</xdr:rowOff>
    </xdr:from>
    <xdr:to>
      <xdr:col>9</xdr:col>
      <xdr:colOff>30970</xdr:colOff>
      <xdr:row>44</xdr:row>
      <xdr:rowOff>73811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601070" y="6579387"/>
          <a:ext cx="32028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>
        <row r="61">
          <cell r="I61">
            <v>90137554.269999996</v>
          </cell>
          <cell r="J61">
            <v>55028906.700000003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view="pageLayout" zoomScaleNormal="85" workbookViewId="0">
      <selection activeCell="F33" sqref="F33"/>
    </sheetView>
  </sheetViews>
  <sheetFormatPr baseColWidth="10" defaultRowHeight="12.75" x14ac:dyDescent="0.2"/>
  <cols>
    <col min="1" max="1" width="3.7109375" style="50" customWidth="1"/>
    <col min="2" max="2" width="11.7109375" style="51" customWidth="1"/>
    <col min="3" max="3" width="57.42578125" style="51" customWidth="1"/>
    <col min="4" max="6" width="18.7109375" style="52" customWidth="1"/>
    <col min="7" max="7" width="15.85546875" style="52" customWidth="1"/>
    <col min="8" max="8" width="16.140625" style="52" customWidth="1"/>
    <col min="9" max="9" width="3.28515625" style="50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56921106.149999999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56921106.149999999</v>
      </c>
      <c r="I14" s="27"/>
    </row>
    <row r="15" spans="1:10" x14ac:dyDescent="0.2">
      <c r="A15" s="20"/>
      <c r="B15" s="36" t="s">
        <v>14</v>
      </c>
      <c r="C15" s="36"/>
      <c r="D15" s="37">
        <v>56921106.149999999</v>
      </c>
      <c r="E15" s="37">
        <v>0</v>
      </c>
      <c r="F15" s="37">
        <v>0</v>
      </c>
      <c r="G15" s="37">
        <v>0</v>
      </c>
      <c r="H15" s="33">
        <f t="shared" ref="H15:H23" si="0">SUM(D15:G15)</f>
        <v>56921106.149999999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-1892199.3000000003</v>
      </c>
      <c r="F19" s="35">
        <f>SUM(F20:F23)</f>
        <v>0</v>
      </c>
      <c r="G19" s="35">
        <f>SUM(G20:G23)</f>
        <v>0</v>
      </c>
      <c r="H19" s="35">
        <f t="shared" si="0"/>
        <v>-1892199.3000000003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-2913049.99</v>
      </c>
      <c r="F20" s="37">
        <v>0</v>
      </c>
      <c r="G20" s="37">
        <v>0</v>
      </c>
      <c r="H20" s="33">
        <f t="shared" si="0"/>
        <v>-2913049.99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1020850.69</v>
      </c>
      <c r="F21" s="37">
        <v>0</v>
      </c>
      <c r="G21" s="37">
        <v>0</v>
      </c>
      <c r="H21" s="33">
        <f t="shared" si="0"/>
        <v>1020850.69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56921106.149999999</v>
      </c>
      <c r="E25" s="39">
        <f>E12+E14+E19</f>
        <v>-1892199.3000000003</v>
      </c>
      <c r="F25" s="39">
        <f>F12+F14+F19</f>
        <v>0</v>
      </c>
      <c r="G25" s="39">
        <f>G12+G14+G19</f>
        <v>0</v>
      </c>
      <c r="H25" s="39">
        <f>SUM(D25:G25)</f>
        <v>55028906.850000001</v>
      </c>
      <c r="I25" s="27"/>
      <c r="J25" s="40">
        <f>+[1]ESF!J61-EVHP!H25</f>
        <v>-0.14999999850988388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34006870.240000002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34006870.240000002</v>
      </c>
      <c r="I27" s="27"/>
    </row>
    <row r="28" spans="1:10" x14ac:dyDescent="0.2">
      <c r="A28" s="20"/>
      <c r="B28" s="36" t="s">
        <v>24</v>
      </c>
      <c r="C28" s="36"/>
      <c r="D28" s="41">
        <v>34006870.240000002</v>
      </c>
      <c r="E28" s="37">
        <v>0</v>
      </c>
      <c r="F28" s="37">
        <v>0</v>
      </c>
      <c r="G28" s="37">
        <v>0</v>
      </c>
      <c r="H28" s="33">
        <f>SUM(D28:G28)</f>
        <v>34006870.240000002</v>
      </c>
      <c r="I28" s="27"/>
      <c r="J28" s="42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  <c r="J29" s="42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  <c r="J30" s="42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  <c r="J31" s="42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E33-E34</f>
        <v>0</v>
      </c>
      <c r="F32" s="35">
        <f>+F34+F33</f>
        <v>1101777.1799999997</v>
      </c>
      <c r="G32" s="35">
        <f>SUM(G33:G36)</f>
        <v>0</v>
      </c>
      <c r="H32" s="35">
        <f>SUM(D32:G32)</f>
        <v>1101777.1799999997</v>
      </c>
      <c r="I32" s="27"/>
      <c r="J32" s="42"/>
    </row>
    <row r="33" spans="1:10" x14ac:dyDescent="0.2">
      <c r="A33" s="20"/>
      <c r="B33" s="36" t="s">
        <v>18</v>
      </c>
      <c r="C33" s="36"/>
      <c r="D33" s="37">
        <v>0</v>
      </c>
      <c r="E33" s="41">
        <v>0</v>
      </c>
      <c r="F33" s="41">
        <v>4014827.17</v>
      </c>
      <c r="G33" s="37">
        <v>0</v>
      </c>
      <c r="H33" s="33">
        <f>SUM(D33:G33)</f>
        <v>4014827.17</v>
      </c>
      <c r="I33" s="27"/>
      <c r="J33" s="42"/>
    </row>
    <row r="34" spans="1:10" x14ac:dyDescent="0.2">
      <c r="A34" s="20"/>
      <c r="B34" s="36" t="s">
        <v>19</v>
      </c>
      <c r="C34" s="36"/>
      <c r="D34" s="37">
        <v>0</v>
      </c>
      <c r="E34" s="41">
        <v>0</v>
      </c>
      <c r="F34" s="41">
        <v>-2913049.99</v>
      </c>
      <c r="G34" s="37">
        <v>0</v>
      </c>
      <c r="H34" s="33">
        <f>SUM(D34:G34)</f>
        <v>-2913049.99</v>
      </c>
      <c r="I34" s="27"/>
      <c r="J34" s="42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  <c r="J35" s="42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  <c r="J36" s="42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  <c r="J37" s="42"/>
    </row>
    <row r="38" spans="1:10" x14ac:dyDescent="0.2">
      <c r="A38" s="43"/>
      <c r="B38" s="44" t="s">
        <v>25</v>
      </c>
      <c r="C38" s="44"/>
      <c r="D38" s="45">
        <f>D25+D27+D32</f>
        <v>90927976.390000001</v>
      </c>
      <c r="E38" s="45">
        <f>E25+E27+E32</f>
        <v>-1892199.3000000003</v>
      </c>
      <c r="F38" s="45">
        <f>+F33+F34</f>
        <v>1101777.1799999997</v>
      </c>
      <c r="G38" s="45">
        <f>G25+G27+G32</f>
        <v>0</v>
      </c>
      <c r="H38" s="45">
        <f>+D38+E38+F38</f>
        <v>90137554.270000011</v>
      </c>
      <c r="I38" s="46"/>
      <c r="J38" s="47">
        <f>+H38-[1]ESF!I61</f>
        <v>0</v>
      </c>
    </row>
    <row r="39" spans="1:10" ht="6" customHeight="1" x14ac:dyDescent="0.2">
      <c r="A39" s="48"/>
      <c r="B39" s="48"/>
      <c r="C39" s="48"/>
      <c r="D39" s="48"/>
      <c r="E39" s="48"/>
      <c r="F39" s="48"/>
      <c r="G39" s="48"/>
      <c r="H39" s="48"/>
      <c r="I39" s="49"/>
      <c r="J39" s="42"/>
    </row>
    <row r="40" spans="1:10" ht="6" customHeight="1" x14ac:dyDescent="0.2">
      <c r="D40" s="51"/>
      <c r="E40" s="51"/>
      <c r="I40" s="22"/>
      <c r="J40" s="42"/>
    </row>
    <row r="41" spans="1:10" ht="15" customHeight="1" x14ac:dyDescent="0.2">
      <c r="A41" s="4"/>
      <c r="B41" s="53" t="s">
        <v>26</v>
      </c>
      <c r="C41" s="53"/>
      <c r="D41" s="53"/>
      <c r="E41" s="53"/>
      <c r="F41" s="53"/>
      <c r="G41" s="53"/>
      <c r="H41" s="53"/>
      <c r="I41" s="53"/>
      <c r="J41" s="42"/>
    </row>
    <row r="42" spans="1:10" ht="9.75" customHeight="1" x14ac:dyDescent="0.2">
      <c r="A42" s="4"/>
      <c r="B42" s="25"/>
      <c r="C42" s="54"/>
      <c r="D42" s="55"/>
      <c r="E42" s="55"/>
      <c r="F42" s="4"/>
      <c r="G42" s="56"/>
      <c r="H42" s="54"/>
      <c r="I42" s="55"/>
      <c r="J42" s="42"/>
    </row>
    <row r="43" spans="1:10" ht="50.1" customHeight="1" x14ac:dyDescent="0.2">
      <c r="A43" s="4"/>
      <c r="B43" s="25"/>
      <c r="C43" s="57"/>
      <c r="D43" s="57"/>
      <c r="E43" s="55"/>
      <c r="F43" s="4"/>
      <c r="G43" s="58"/>
      <c r="H43" s="58"/>
      <c r="I43" s="55"/>
    </row>
    <row r="44" spans="1:10" ht="14.1" customHeight="1" x14ac:dyDescent="0.2">
      <c r="A44" s="4"/>
      <c r="B44" s="59"/>
      <c r="C44" s="60"/>
      <c r="D44" s="60"/>
      <c r="E44" s="55"/>
      <c r="F44" s="55"/>
      <c r="G44" s="60"/>
      <c r="H44" s="60"/>
      <c r="I44" s="23"/>
    </row>
    <row r="45" spans="1:10" ht="14.1" customHeight="1" x14ac:dyDescent="0.2">
      <c r="A45" s="4"/>
      <c r="B45" s="61"/>
      <c r="C45" s="62"/>
      <c r="D45" s="62"/>
      <c r="E45" s="63"/>
      <c r="F45" s="63"/>
      <c r="G45" s="62"/>
      <c r="H45" s="62"/>
      <c r="I45" s="23"/>
    </row>
    <row r="46" spans="1:10" x14ac:dyDescent="0.2">
      <c r="C46" s="64"/>
      <c r="D46" s="65"/>
      <c r="E46" s="65"/>
      <c r="F46" s="65"/>
      <c r="G46" s="65"/>
      <c r="H46" s="65"/>
      <c r="I46" s="54"/>
    </row>
    <row r="47" spans="1:10" x14ac:dyDescent="0.2">
      <c r="C47" s="64"/>
      <c r="D47" s="65"/>
      <c r="E47" s="65"/>
      <c r="F47" s="65"/>
      <c r="G47" s="65"/>
      <c r="H47" s="65"/>
      <c r="I47" s="54"/>
    </row>
    <row r="48" spans="1:10" x14ac:dyDescent="0.2">
      <c r="C48" s="64"/>
      <c r="D48" s="65"/>
      <c r="E48" s="65"/>
      <c r="F48" s="65"/>
      <c r="G48" s="65"/>
      <c r="H48" s="65"/>
      <c r="I48" s="54"/>
    </row>
    <row r="49" spans="3:9" x14ac:dyDescent="0.2">
      <c r="C49" s="64"/>
      <c r="D49" s="65"/>
      <c r="E49" s="65"/>
      <c r="F49" s="65"/>
      <c r="G49" s="65"/>
      <c r="H49" s="65"/>
      <c r="I49" s="54"/>
    </row>
    <row r="50" spans="3:9" x14ac:dyDescent="0.2">
      <c r="C50" s="64"/>
      <c r="D50" s="65"/>
      <c r="E50" s="65"/>
      <c r="F50" s="65"/>
      <c r="G50" s="65"/>
      <c r="H50" s="65"/>
      <c r="I50" s="54"/>
    </row>
    <row r="51" spans="3:9" x14ac:dyDescent="0.2">
      <c r="C51" s="64"/>
      <c r="D51" s="65"/>
      <c r="E51" s="65"/>
      <c r="F51" s="65"/>
      <c r="G51" s="65"/>
      <c r="H51" s="65"/>
      <c r="I51" s="54"/>
    </row>
    <row r="52" spans="3:9" x14ac:dyDescent="0.2">
      <c r="C52" s="64"/>
      <c r="D52" s="65"/>
      <c r="E52" s="65"/>
      <c r="F52" s="65"/>
      <c r="G52" s="65"/>
      <c r="H52" s="65"/>
      <c r="I52" s="54"/>
    </row>
    <row r="53" spans="3:9" x14ac:dyDescent="0.2">
      <c r="C53" s="64"/>
      <c r="D53" s="65"/>
      <c r="E53" s="65"/>
      <c r="F53" s="65"/>
      <c r="G53" s="65"/>
      <c r="H53" s="65"/>
      <c r="I53" s="54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3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2018-04-24T19:37:33Z</dcterms:created>
  <dcterms:modified xsi:type="dcterms:W3CDTF">2018-04-24T19:37:42Z</dcterms:modified>
</cp:coreProperties>
</file>